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33" i="1"/>
  <c r="H26" l="1"/>
  <c r="H16"/>
  <c r="H18"/>
  <c r="H19"/>
  <c r="F20" l="1"/>
  <c r="H38" l="1"/>
  <c r="G20" l="1"/>
  <c r="G14"/>
  <c r="F14"/>
  <c r="G10"/>
  <c r="H21"/>
  <c r="H15"/>
  <c r="G40"/>
  <c r="H37"/>
  <c r="H14" l="1"/>
  <c r="H20"/>
  <c r="H22"/>
  <c r="H23"/>
  <c r="H24"/>
  <c r="H25"/>
  <c r="H27"/>
  <c r="H28"/>
  <c r="H29"/>
  <c r="H31"/>
  <c r="H32"/>
  <c r="H34"/>
  <c r="H35"/>
  <c r="H36"/>
</calcChain>
</file>

<file path=xl/sharedStrings.xml><?xml version="1.0" encoding="utf-8"?>
<sst xmlns="http://schemas.openxmlformats.org/spreadsheetml/2006/main" count="49" uniqueCount="46">
  <si>
    <t>Dział</t>
  </si>
  <si>
    <t>Rozdział</t>
  </si>
  <si>
    <t>§</t>
  </si>
  <si>
    <t>Określenie</t>
  </si>
  <si>
    <t>Plan</t>
  </si>
  <si>
    <t>Wykonanie</t>
  </si>
  <si>
    <t>%</t>
  </si>
  <si>
    <t>Środki pieniężne</t>
  </si>
  <si>
    <t>Należności (brutto)</t>
  </si>
  <si>
    <t>Zobowiązania (brutto)</t>
  </si>
  <si>
    <t>Wpływ z usług</t>
  </si>
  <si>
    <t>Pozostałe odsetki</t>
  </si>
  <si>
    <t>Wydatki osobowe niezliczone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</si>
  <si>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</si>
  <si>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</si>
  <si>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</si>
  <si>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</si>
  <si>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Zakup materiałów i wyposażenia</t>
  </si>
  <si>
    <t>Zakup energii</t>
  </si>
  <si>
    <t>Zakup usług remontowych</t>
  </si>
  <si>
    <t>Zakup usług pozostałych</t>
  </si>
  <si>
    <t>Podróże służbowe krajowe</t>
  </si>
  <si>
    <t>Różne opłaty i składki</t>
  </si>
  <si>
    <t>Szkolenia pracowników niebędących członkami korpusu służby cywilnej</t>
  </si>
  <si>
    <t>II Przychody</t>
  </si>
  <si>
    <t>Rozdział 90017 - Zakłady gospodarki komunalnej</t>
  </si>
  <si>
    <t>III Koszty</t>
  </si>
  <si>
    <t>0830</t>
  </si>
  <si>
    <t>0920</t>
  </si>
  <si>
    <t>0970</t>
  </si>
  <si>
    <t>Dział 900 - Gospodarka komunalna</t>
  </si>
  <si>
    <t>Zakup uslug zdrowotnych</t>
  </si>
  <si>
    <t xml:space="preserve">Opłaty na rzecz budżetów jednostek samorządu terytorialnego </t>
  </si>
  <si>
    <t>0640</t>
  </si>
  <si>
    <t>Wpływy z tytułu kosztów egzekucyjnych, opłaty komorniczej i kosztów upomnień</t>
  </si>
  <si>
    <t xml:space="preserve">Wpływy z różnych dochodów </t>
  </si>
  <si>
    <t>I  Stan środków obrotowych na początek roku 2018</t>
  </si>
  <si>
    <t>wynagrodzenia bezosobowe</t>
  </si>
  <si>
    <t xml:space="preserve">IV Stan środków obrotowych na  31 grudnia  2018. </t>
  </si>
  <si>
    <t>Zakup usług obejmujących wykonanie ekspertyz, analiz i opinii</t>
  </si>
  <si>
    <t>0870</t>
  </si>
  <si>
    <t>Sprawozdanie  z wykonania planu przychodów i kosztów                                                  Zakładu Usług Komunalnych w Dłutowie  za  2018 rok</t>
  </si>
  <si>
    <t>Wpływ ze sprzedaży składników majątkowych</t>
  </si>
  <si>
    <t xml:space="preserve">Odpisy na zakładowy fundusz świadczeń socjalnych </t>
  </si>
  <si>
    <t>Tabela nr 11</t>
  </si>
  <si>
    <t>Opłaty z tytułu zakupu usług telekomunikacyjnych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</si>
</sst>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i/>
      <sz val="13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i/>
      <sz val="12"/>
      <name val="Calibri"/>
      <family val="2"/>
      <charset val="238"/>
    </font>
    <font>
      <i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topLeftCell="D19" workbookViewId="0">
      <selection activeCell="F27" sqref="F27"/>
    </sheetView>
  </sheetViews>
  <sheetFormatPr defaultRowHeight="15"/>
  <cols>
    <col min="1" max="1" width="4" hidden="1" customWidth="1"/>
    <col min="2" max="2" width="1.7109375" hidden="1" customWidth="1"/>
    <col min="3" max="3" width="7.42578125" hidden="1" customWidth="1"/>
    <col min="4" max="4" width="6.140625" customWidth="1"/>
    <col min="5" max="5" width="44.5703125" customWidth="1"/>
    <col min="6" max="6" width="12" style="1" customWidth="1"/>
    <col min="7" max="7" width="13.42578125" style="1" customWidth="1"/>
    <col min="8" max="8" width="10.42578125" style="2" customWidth="1"/>
    <col min="9" max="9" width="0" hidden="1" customWidth="1"/>
  </cols>
  <sheetData>
    <row r="1" spans="1:9" ht="15" customHeight="1">
      <c r="G1" s="1" t="s">
        <v>44</v>
      </c>
    </row>
    <row r="2" spans="1:9" ht="1.5" customHeight="1"/>
    <row r="3" spans="1:9" ht="17.25" customHeight="1">
      <c r="A3" s="51" t="s">
        <v>41</v>
      </c>
      <c r="B3" s="51"/>
      <c r="C3" s="51"/>
      <c r="D3" s="51"/>
      <c r="E3" s="51"/>
      <c r="F3" s="51"/>
      <c r="G3" s="51"/>
      <c r="H3" s="51"/>
    </row>
    <row r="4" spans="1:9" ht="14.25" customHeight="1">
      <c r="A4" s="52"/>
      <c r="B4" s="52"/>
      <c r="C4" s="52"/>
      <c r="D4" s="52"/>
      <c r="E4" s="52"/>
      <c r="F4" s="52"/>
      <c r="G4" s="52"/>
      <c r="H4" s="52"/>
    </row>
    <row r="5" spans="1:9" ht="7.5" customHeight="1">
      <c r="A5" s="15"/>
      <c r="B5" s="15"/>
      <c r="C5" s="15"/>
      <c r="D5" s="15"/>
      <c r="E5" s="15"/>
      <c r="F5" s="15"/>
      <c r="G5" s="15"/>
      <c r="H5" s="15"/>
    </row>
    <row r="6" spans="1:9" s="18" customFormat="1" ht="18.75" customHeight="1">
      <c r="A6" s="40" t="s">
        <v>30</v>
      </c>
      <c r="B6" s="40"/>
      <c r="C6" s="40"/>
      <c r="D6" s="40"/>
      <c r="E6" s="40"/>
      <c r="F6" s="40"/>
      <c r="G6" s="40"/>
      <c r="H6" s="40"/>
    </row>
    <row r="7" spans="1:9" s="18" customFormat="1" ht="19.5" customHeight="1">
      <c r="A7" s="40" t="s">
        <v>25</v>
      </c>
      <c r="B7" s="40"/>
      <c r="C7" s="40"/>
      <c r="D7" s="40"/>
      <c r="E7" s="40"/>
      <c r="F7" s="40"/>
      <c r="G7" s="40"/>
      <c r="H7" s="40"/>
    </row>
    <row r="8" spans="1:9" ht="15" customHeight="1">
      <c r="A8" s="47" t="s">
        <v>0</v>
      </c>
      <c r="B8" s="47"/>
      <c r="C8" s="48" t="s">
        <v>1</v>
      </c>
      <c r="D8" s="47" t="s">
        <v>2</v>
      </c>
      <c r="E8" s="47" t="s">
        <v>3</v>
      </c>
      <c r="F8" s="50" t="s">
        <v>4</v>
      </c>
      <c r="G8" s="50" t="s">
        <v>5</v>
      </c>
      <c r="H8" s="49" t="s">
        <v>6</v>
      </c>
      <c r="I8">
        <v>100</v>
      </c>
    </row>
    <row r="9" spans="1:9" ht="0.75" hidden="1" customHeight="1">
      <c r="A9" s="47"/>
      <c r="B9" s="47"/>
      <c r="C9" s="48"/>
      <c r="D9" s="47"/>
      <c r="E9" s="47"/>
      <c r="F9" s="50"/>
      <c r="G9" s="50"/>
      <c r="H9" s="49"/>
    </row>
    <row r="10" spans="1:9" ht="15.75">
      <c r="A10" s="41" t="s">
        <v>36</v>
      </c>
      <c r="B10" s="42"/>
      <c r="C10" s="42"/>
      <c r="D10" s="42"/>
      <c r="E10" s="42"/>
      <c r="F10" s="9">
        <v>19430</v>
      </c>
      <c r="G10" s="9">
        <f>SUM(G11+G12-G13)</f>
        <v>19412.940000000002</v>
      </c>
      <c r="H10" s="10"/>
    </row>
    <row r="11" spans="1:9" ht="15.75">
      <c r="A11" s="38"/>
      <c r="B11" s="39"/>
      <c r="C11" s="13"/>
      <c r="D11" s="13"/>
      <c r="E11" s="13" t="s">
        <v>7</v>
      </c>
      <c r="F11" s="5"/>
      <c r="G11" s="5">
        <v>59760.13</v>
      </c>
      <c r="H11" s="6"/>
    </row>
    <row r="12" spans="1:9" ht="15.75">
      <c r="A12" s="42"/>
      <c r="B12" s="42"/>
      <c r="C12" s="3"/>
      <c r="D12" s="3"/>
      <c r="E12" s="3" t="s">
        <v>8</v>
      </c>
      <c r="F12" s="5"/>
      <c r="G12" s="5">
        <v>42111.49</v>
      </c>
      <c r="H12" s="6"/>
    </row>
    <row r="13" spans="1:9" ht="15.75">
      <c r="A13" s="42"/>
      <c r="B13" s="42"/>
      <c r="C13" s="3"/>
      <c r="D13" s="3"/>
      <c r="E13" s="3" t="s">
        <v>9</v>
      </c>
      <c r="F13" s="5"/>
      <c r="G13" s="5">
        <v>82458.679999999993</v>
      </c>
      <c r="H13" s="6"/>
    </row>
    <row r="14" spans="1:9" s="18" customFormat="1" ht="15.75">
      <c r="A14" s="43" t="s">
        <v>24</v>
      </c>
      <c r="B14" s="44"/>
      <c r="C14" s="44"/>
      <c r="D14" s="44"/>
      <c r="E14" s="45"/>
      <c r="F14" s="9">
        <f>SUM(F15:F19)</f>
        <v>747220</v>
      </c>
      <c r="G14" s="9">
        <f>SUM(G15:G19)</f>
        <v>745045.14</v>
      </c>
      <c r="H14" s="10">
        <f>(G14*$I$8)/F14</f>
        <v>99.708939803538456</v>
      </c>
    </row>
    <row r="15" spans="1:9" ht="31.5">
      <c r="A15" s="38"/>
      <c r="B15" s="39"/>
      <c r="C15" s="13"/>
      <c r="D15" s="20" t="s">
        <v>33</v>
      </c>
      <c r="E15" s="13" t="s">
        <v>34</v>
      </c>
      <c r="F15" s="28">
        <v>900</v>
      </c>
      <c r="G15" s="28">
        <v>580</v>
      </c>
      <c r="H15" s="29">
        <f>(G15*$I$8)/F15</f>
        <v>64.444444444444443</v>
      </c>
    </row>
    <row r="16" spans="1:9" ht="15.75">
      <c r="A16" s="42"/>
      <c r="B16" s="42"/>
      <c r="C16" s="3"/>
      <c r="D16" s="20" t="s">
        <v>27</v>
      </c>
      <c r="E16" s="3" t="s">
        <v>10</v>
      </c>
      <c r="F16" s="28">
        <v>725920</v>
      </c>
      <c r="G16" s="28">
        <v>720094.98</v>
      </c>
      <c r="H16" s="29">
        <f t="shared" ref="H16:H19" si="0">(G16*$I$8)/F16</f>
        <v>99.197567225038568</v>
      </c>
    </row>
    <row r="17" spans="1:8" ht="15.75">
      <c r="A17" s="35"/>
      <c r="B17" s="35"/>
      <c r="C17" s="35"/>
      <c r="D17" s="20" t="s">
        <v>40</v>
      </c>
      <c r="E17" s="36" t="s">
        <v>42</v>
      </c>
      <c r="F17" s="28"/>
      <c r="G17" s="28">
        <v>634.15</v>
      </c>
      <c r="H17" s="29"/>
    </row>
    <row r="18" spans="1:8" ht="15.75">
      <c r="A18" s="42"/>
      <c r="B18" s="42"/>
      <c r="C18" s="3"/>
      <c r="D18" s="20" t="s">
        <v>28</v>
      </c>
      <c r="E18" s="3" t="s">
        <v>11</v>
      </c>
      <c r="F18" s="28">
        <v>1300</v>
      </c>
      <c r="G18" s="28">
        <v>1722.09</v>
      </c>
      <c r="H18" s="29">
        <f t="shared" si="0"/>
        <v>132.46846153846153</v>
      </c>
    </row>
    <row r="19" spans="1:8" ht="15.75">
      <c r="A19" s="42"/>
      <c r="B19" s="42"/>
      <c r="C19" s="3"/>
      <c r="D19" s="20" t="s">
        <v>29</v>
      </c>
      <c r="E19" s="3" t="s">
        <v>35</v>
      </c>
      <c r="F19" s="28">
        <v>19100</v>
      </c>
      <c r="G19" s="28">
        <v>22013.919999999998</v>
      </c>
      <c r="H19" s="29">
        <f t="shared" si="0"/>
        <v>115.25612565445026</v>
      </c>
    </row>
    <row r="20" spans="1:8" ht="15.75" customHeight="1">
      <c r="A20" s="46" t="s">
        <v>26</v>
      </c>
      <c r="B20" s="44"/>
      <c r="C20" s="44"/>
      <c r="D20" s="44"/>
      <c r="E20" s="45"/>
      <c r="F20" s="9">
        <f>SUM(F21:F38)</f>
        <v>747220</v>
      </c>
      <c r="G20" s="9">
        <f>SUM(G21:G39)</f>
        <v>729054.67999999993</v>
      </c>
      <c r="H20" s="10">
        <f t="shared" ref="H20:H21" si="1">(G20*$I$8)/F20</f>
        <v>97.568946227349372</v>
      </c>
    </row>
    <row r="21" spans="1:8" ht="19.5" customHeight="1">
      <c r="A21" s="38"/>
      <c r="B21" s="39"/>
      <c r="C21" s="13"/>
      <c r="D21" s="14">
        <v>3020</v>
      </c>
      <c r="E21" s="13" t="s">
        <v>12</v>
      </c>
      <c r="F21" s="5">
        <v>4653</v>
      </c>
      <c r="G21" s="5">
        <v>4016.06</v>
      </c>
      <c r="H21" s="6">
        <f t="shared" si="1"/>
        <v>86.311197077154517</v>
      </c>
    </row>
    <row r="22" spans="1:8" ht="21" customHeight="1">
      <c r="A22" s="42"/>
      <c r="B22" s="42"/>
      <c r="C22" s="3"/>
      <c r="D22" s="4">
        <v>4010</v>
      </c>
      <c r="E22" s="3" t="s">
        <v>13</v>
      </c>
      <c r="F22" s="5">
        <v>309500</v>
      </c>
      <c r="G22" s="5">
        <v>309306.84000000003</v>
      </c>
      <c r="H22" s="6">
        <f t="shared" ref="H22:H38" si="2">(G22*$I$8)/F22</f>
        <v>99.937589660743143</v>
      </c>
    </row>
    <row r="23" spans="1:8" ht="15.75">
      <c r="A23" s="53"/>
      <c r="B23" s="53"/>
      <c r="C23" s="4"/>
      <c r="D23" s="4">
        <v>4040</v>
      </c>
      <c r="E23" s="19" t="s">
        <v>14</v>
      </c>
      <c r="F23" s="7">
        <v>24300</v>
      </c>
      <c r="G23" s="5">
        <v>23343.79</v>
      </c>
      <c r="H23" s="6">
        <f t="shared" si="2"/>
        <v>96.064979423868309</v>
      </c>
    </row>
    <row r="24" spans="1:8" ht="21" customHeight="1">
      <c r="A24" s="42"/>
      <c r="B24" s="42"/>
      <c r="C24" s="3"/>
      <c r="D24" s="4">
        <v>4110</v>
      </c>
      <c r="E24" s="3" t="s">
        <v>15</v>
      </c>
      <c r="F24" s="5">
        <v>56300</v>
      </c>
      <c r="G24" s="5">
        <v>55978.78</v>
      </c>
      <c r="H24" s="6">
        <f t="shared" si="2"/>
        <v>99.429449378330375</v>
      </c>
    </row>
    <row r="25" spans="1:8" ht="15.75">
      <c r="A25" s="42"/>
      <c r="B25" s="42"/>
      <c r="C25" s="3"/>
      <c r="D25" s="4">
        <v>4120</v>
      </c>
      <c r="E25" s="3" t="s">
        <v>16</v>
      </c>
      <c r="F25" s="5">
        <v>7400</v>
      </c>
      <c r="G25" s="5">
        <v>7127.97</v>
      </c>
      <c r="H25" s="6">
        <f t="shared" si="2"/>
        <v>96.32391891891892</v>
      </c>
    </row>
    <row r="26" spans="1:8" ht="15.75">
      <c r="A26" s="30"/>
      <c r="B26" s="30"/>
      <c r="C26" s="30"/>
      <c r="D26" s="31">
        <v>4170</v>
      </c>
      <c r="E26" s="30" t="s">
        <v>37</v>
      </c>
      <c r="F26" s="5">
        <v>3600</v>
      </c>
      <c r="G26" s="5">
        <v>3600</v>
      </c>
      <c r="H26" s="6">
        <f t="shared" si="2"/>
        <v>100</v>
      </c>
    </row>
    <row r="27" spans="1:8" ht="18" customHeight="1">
      <c r="A27" s="42"/>
      <c r="B27" s="42"/>
      <c r="C27" s="3"/>
      <c r="D27" s="4">
        <v>4210</v>
      </c>
      <c r="E27" s="3" t="s">
        <v>17</v>
      </c>
      <c r="F27" s="5">
        <v>89511</v>
      </c>
      <c r="G27" s="5">
        <v>85917.38</v>
      </c>
      <c r="H27" s="6">
        <f t="shared" si="2"/>
        <v>95.985275552725369</v>
      </c>
    </row>
    <row r="28" spans="1:8" ht="16.5" customHeight="1">
      <c r="A28" s="42"/>
      <c r="B28" s="42"/>
      <c r="C28" s="3"/>
      <c r="D28" s="4">
        <v>4260</v>
      </c>
      <c r="E28" s="3" t="s">
        <v>18</v>
      </c>
      <c r="F28" s="5">
        <v>108900</v>
      </c>
      <c r="G28" s="5">
        <v>105325.97</v>
      </c>
      <c r="H28" s="6">
        <f t="shared" si="2"/>
        <v>96.718062442607902</v>
      </c>
    </row>
    <row r="29" spans="1:8" ht="17.25" customHeight="1">
      <c r="A29" s="42"/>
      <c r="B29" s="42"/>
      <c r="C29" s="3"/>
      <c r="D29" s="4">
        <v>4270</v>
      </c>
      <c r="E29" s="3" t="s">
        <v>19</v>
      </c>
      <c r="F29" s="5">
        <v>53505</v>
      </c>
      <c r="G29" s="5">
        <v>47440.92</v>
      </c>
      <c r="H29" s="6">
        <f t="shared" si="2"/>
        <v>88.666330249509386</v>
      </c>
    </row>
    <row r="30" spans="1:8" ht="15.75" customHeight="1">
      <c r="A30" s="21"/>
      <c r="B30" s="21"/>
      <c r="C30" s="21"/>
      <c r="D30" s="22">
        <v>4280</v>
      </c>
      <c r="E30" s="21" t="s">
        <v>31</v>
      </c>
      <c r="F30" s="5">
        <v>180</v>
      </c>
      <c r="G30" s="5">
        <v>180</v>
      </c>
      <c r="H30" s="6">
        <v>0</v>
      </c>
    </row>
    <row r="31" spans="1:8" ht="18" customHeight="1">
      <c r="A31" s="42"/>
      <c r="B31" s="42"/>
      <c r="C31" s="3"/>
      <c r="D31" s="4">
        <v>4300</v>
      </c>
      <c r="E31" s="3" t="s">
        <v>20</v>
      </c>
      <c r="F31" s="5">
        <v>46235</v>
      </c>
      <c r="G31" s="5">
        <v>45847.71</v>
      </c>
      <c r="H31" s="6">
        <f t="shared" si="2"/>
        <v>99.162344544176491</v>
      </c>
    </row>
    <row r="32" spans="1:8" ht="31.5" customHeight="1">
      <c r="A32" s="42"/>
      <c r="B32" s="42"/>
      <c r="C32" s="3"/>
      <c r="D32" s="4">
        <v>4360</v>
      </c>
      <c r="E32" s="37" t="s">
        <v>45</v>
      </c>
      <c r="F32" s="5">
        <v>3630</v>
      </c>
      <c r="G32" s="5">
        <v>3623.88</v>
      </c>
      <c r="H32" s="6">
        <f t="shared" si="2"/>
        <v>99.83140495867768</v>
      </c>
    </row>
    <row r="33" spans="1:8" ht="33.75" customHeight="1">
      <c r="A33" s="32"/>
      <c r="B33" s="32"/>
      <c r="C33" s="32"/>
      <c r="D33" s="33">
        <v>4390</v>
      </c>
      <c r="E33" s="34" t="s">
        <v>39</v>
      </c>
      <c r="F33" s="5">
        <v>202</v>
      </c>
      <c r="G33" s="5">
        <v>201.38</v>
      </c>
      <c r="H33" s="6">
        <f t="shared" si="2"/>
        <v>99.693069306930695</v>
      </c>
    </row>
    <row r="34" spans="1:8" ht="22.5" customHeight="1">
      <c r="A34" s="42"/>
      <c r="B34" s="42"/>
      <c r="C34" s="3"/>
      <c r="D34" s="4">
        <v>4410</v>
      </c>
      <c r="E34" s="3" t="s">
        <v>21</v>
      </c>
      <c r="F34" s="5">
        <v>2650</v>
      </c>
      <c r="G34" s="5">
        <v>2569.08</v>
      </c>
      <c r="H34" s="6">
        <f t="shared" si="2"/>
        <v>96.946415094339628</v>
      </c>
    </row>
    <row r="35" spans="1:8" ht="15.75">
      <c r="A35" s="42"/>
      <c r="B35" s="42"/>
      <c r="C35" s="3"/>
      <c r="D35" s="4">
        <v>4430</v>
      </c>
      <c r="E35" s="3" t="s">
        <v>22</v>
      </c>
      <c r="F35" s="5">
        <v>27500</v>
      </c>
      <c r="G35" s="5">
        <v>25455</v>
      </c>
      <c r="H35" s="6">
        <f t="shared" si="2"/>
        <v>92.563636363636363</v>
      </c>
    </row>
    <row r="36" spans="1:8" ht="31.5">
      <c r="A36" s="58"/>
      <c r="B36" s="58"/>
      <c r="C36" s="3"/>
      <c r="D36" s="4">
        <v>4440</v>
      </c>
      <c r="E36" s="36" t="s">
        <v>43</v>
      </c>
      <c r="F36" s="5">
        <v>7978</v>
      </c>
      <c r="G36" s="5">
        <v>7943.92</v>
      </c>
      <c r="H36" s="6">
        <f t="shared" si="2"/>
        <v>99.572825269491105</v>
      </c>
    </row>
    <row r="37" spans="1:8" ht="31.5">
      <c r="A37" s="17"/>
      <c r="B37" s="16"/>
      <c r="C37" s="16"/>
      <c r="D37" s="12">
        <v>4520</v>
      </c>
      <c r="E37" s="11" t="s">
        <v>32</v>
      </c>
      <c r="F37" s="5">
        <v>240</v>
      </c>
      <c r="G37" s="5">
        <v>240</v>
      </c>
      <c r="H37" s="6">
        <f t="shared" si="2"/>
        <v>100</v>
      </c>
    </row>
    <row r="38" spans="1:8" ht="31.5">
      <c r="A38" s="26"/>
      <c r="B38" s="27"/>
      <c r="C38" s="23"/>
      <c r="D38" s="25">
        <v>4700</v>
      </c>
      <c r="E38" s="24" t="s">
        <v>23</v>
      </c>
      <c r="F38" s="5">
        <v>936</v>
      </c>
      <c r="G38" s="5">
        <v>936</v>
      </c>
      <c r="H38" s="6">
        <f t="shared" si="2"/>
        <v>100</v>
      </c>
    </row>
    <row r="39" spans="1:8" ht="1.5" customHeight="1">
      <c r="A39" s="59"/>
      <c r="B39" s="59"/>
      <c r="C39" s="3"/>
      <c r="D39" s="4"/>
      <c r="E39" s="3"/>
      <c r="F39" s="5"/>
      <c r="G39" s="5"/>
      <c r="H39" s="6"/>
    </row>
    <row r="40" spans="1:8" ht="15.75">
      <c r="A40" s="55" t="s">
        <v>38</v>
      </c>
      <c r="B40" s="56"/>
      <c r="C40" s="56"/>
      <c r="D40" s="56"/>
      <c r="E40" s="57"/>
      <c r="F40" s="9">
        <v>19430</v>
      </c>
      <c r="G40" s="9">
        <f>SUM(G41+G42-G43)</f>
        <v>31157.15</v>
      </c>
      <c r="H40" s="10"/>
    </row>
    <row r="41" spans="1:8" ht="15" customHeight="1">
      <c r="A41" s="3"/>
      <c r="B41" s="54"/>
      <c r="C41" s="54"/>
      <c r="D41" s="8"/>
      <c r="E41" s="3" t="s">
        <v>7</v>
      </c>
      <c r="F41" s="5"/>
      <c r="G41" s="5">
        <v>23895.75</v>
      </c>
      <c r="H41" s="6"/>
    </row>
    <row r="42" spans="1:8" ht="17.25" customHeight="1">
      <c r="A42" s="3"/>
      <c r="B42" s="54"/>
      <c r="C42" s="54"/>
      <c r="D42" s="8"/>
      <c r="E42" s="3" t="s">
        <v>8</v>
      </c>
      <c r="F42" s="5"/>
      <c r="G42" s="5">
        <v>38294.11</v>
      </c>
      <c r="H42" s="6"/>
    </row>
    <row r="43" spans="1:8" ht="17.25" customHeight="1">
      <c r="A43" s="3"/>
      <c r="B43" s="54"/>
      <c r="C43" s="54"/>
      <c r="D43" s="8"/>
      <c r="E43" s="3" t="s">
        <v>9</v>
      </c>
      <c r="F43" s="5"/>
      <c r="G43" s="5">
        <v>31032.71</v>
      </c>
      <c r="H43" s="6"/>
    </row>
  </sheetData>
  <mergeCells count="38">
    <mergeCell ref="A31:B31"/>
    <mergeCell ref="A32:B32"/>
    <mergeCell ref="B43:C43"/>
    <mergeCell ref="A40:E40"/>
    <mergeCell ref="B41:C41"/>
    <mergeCell ref="A34:B34"/>
    <mergeCell ref="A35:B35"/>
    <mergeCell ref="A36:B36"/>
    <mergeCell ref="A39:B39"/>
    <mergeCell ref="B42:C42"/>
    <mergeCell ref="A29:B29"/>
    <mergeCell ref="A22:B22"/>
    <mergeCell ref="A23:B23"/>
    <mergeCell ref="A24:B24"/>
    <mergeCell ref="A25:B25"/>
    <mergeCell ref="A27:B27"/>
    <mergeCell ref="A28:B28"/>
    <mergeCell ref="E8:E9"/>
    <mergeCell ref="H8:H9"/>
    <mergeCell ref="F8:F9"/>
    <mergeCell ref="G8:G9"/>
    <mergeCell ref="A3:H4"/>
    <mergeCell ref="A15:B15"/>
    <mergeCell ref="A21:B21"/>
    <mergeCell ref="A11:B11"/>
    <mergeCell ref="A6:H6"/>
    <mergeCell ref="A7:H7"/>
    <mergeCell ref="A10:E10"/>
    <mergeCell ref="A12:B12"/>
    <mergeCell ref="A13:B13"/>
    <mergeCell ref="A14:E14"/>
    <mergeCell ref="A16:B16"/>
    <mergeCell ref="A18:B18"/>
    <mergeCell ref="A19:B19"/>
    <mergeCell ref="A20:E20"/>
    <mergeCell ref="A8:B9"/>
    <mergeCell ref="C8:C9"/>
    <mergeCell ref="D8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2019-04-03T11:22:29Z</dcterms:modified>
</cp:coreProperties>
</file>