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8" i="1"/>
  <c r="H34" l="1"/>
  <c r="G18" l="1"/>
  <c r="G13"/>
  <c r="F13"/>
  <c r="G9"/>
  <c r="H19"/>
  <c r="H14"/>
  <c r="G35"/>
  <c r="H33"/>
  <c r="H13" l="1"/>
  <c r="H18"/>
  <c r="H20"/>
  <c r="H21"/>
  <c r="H22"/>
  <c r="H23"/>
  <c r="H24"/>
  <c r="H25"/>
  <c r="H26"/>
  <c r="H28"/>
  <c r="H29"/>
  <c r="H30"/>
  <c r="H31"/>
  <c r="H32"/>
  <c r="H15"/>
  <c r="H16"/>
</calcChain>
</file>

<file path=xl/sharedStrings.xml><?xml version="1.0" encoding="utf-8"?>
<sst xmlns="http://schemas.openxmlformats.org/spreadsheetml/2006/main" count="45" uniqueCount="42">
  <si>
    <t>Dział</t>
  </si>
  <si>
    <t>Rozdział</t>
  </si>
  <si>
    <t>§</t>
  </si>
  <si>
    <t>Określenie</t>
  </si>
  <si>
    <t>Plan</t>
  </si>
  <si>
    <t>Wykonanie</t>
  </si>
  <si>
    <t>%</t>
  </si>
  <si>
    <t>Środki pieniężne</t>
  </si>
  <si>
    <t>Należności (brutto)</t>
  </si>
  <si>
    <t>Zobowiązania (brutto)</t>
  </si>
  <si>
    <t>Wpływ z usług</t>
  </si>
  <si>
    <t>Pozostałe odsetki</t>
  </si>
  <si>
    <t>Wydatki osobowe niezliczone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</si>
  <si>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</si>
  <si>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</si>
  <si>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</si>
  <si>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</si>
  <si>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Zakup materiałów i wyposażenia</t>
  </si>
  <si>
    <t>Zakup energii</t>
  </si>
  <si>
    <t>Zakup usług remontowych</t>
  </si>
  <si>
    <t>Zakup usług pozostałych</t>
  </si>
  <si>
    <t>Podróże służbowe krajowe</t>
  </si>
  <si>
    <t>Różne opłaty i składki</t>
  </si>
  <si>
    <t>Szkolenia pracowników niebędących członkami korpusu służby cywilnej</t>
  </si>
  <si>
    <t>II Przychody</t>
  </si>
  <si>
    <t>Rozdział 90017 - Zakłady gospodarki komunalnej</t>
  </si>
  <si>
    <t>III Koszty</t>
  </si>
  <si>
    <t>0830</t>
  </si>
  <si>
    <t>0920</t>
  </si>
  <si>
    <t>0970</t>
  </si>
  <si>
    <t xml:space="preserve">Odpis na zakładowy fundusz świadczeń socjalnych </t>
  </si>
  <si>
    <t>Dział 900 - Gospodarka komunalna</t>
  </si>
  <si>
    <t>Zakup uslug zdrowotnych</t>
  </si>
  <si>
    <t>Oplaty z tytułu zakupu usług telekomunikacyjnych</t>
  </si>
  <si>
    <t xml:space="preserve">Opłaty na rzecz budżetów jednostek samorządu terytorialnego </t>
  </si>
  <si>
    <t>I  Stan środków obrotowych na początek roku 2017</t>
  </si>
  <si>
    <t>0640</t>
  </si>
  <si>
    <t>Wpływy z tytułu kosztów egzekucyjnych, opłaty komorniczej i kosztów upomnień</t>
  </si>
  <si>
    <t xml:space="preserve">Wpływy z różnych dochodów </t>
  </si>
  <si>
    <t xml:space="preserve">IV Stan środków obrotowych na  31 grudnia  2017 r. </t>
  </si>
  <si>
    <t>Sprawozdanie  z wykonania planu przychodów i kosztów                                                  Zakładu Usług Komunalnych w Dłutowie  za 2017 rok</t>
  </si>
  <si>
    <t>Tabela nr 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</si>
</sst>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i/>
      <sz val="13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/>
    <xf numFmtId="2" fontId="0" fillId="0" borderId="0" xfId="0" applyNumberForma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D1" workbookViewId="0">
      <selection activeCell="A2" sqref="A2:H3"/>
    </sheetView>
  </sheetViews>
  <sheetFormatPr defaultRowHeight="15"/>
  <cols>
    <col min="1" max="1" width="4" hidden="1" customWidth="1"/>
    <col min="2" max="2" width="1.7109375" hidden="1" customWidth="1"/>
    <col min="3" max="3" width="7.42578125" hidden="1" customWidth="1"/>
    <col min="4" max="4" width="6.140625" customWidth="1"/>
    <col min="5" max="5" width="44.5703125" customWidth="1"/>
    <col min="6" max="6" width="12" style="1" customWidth="1"/>
    <col min="7" max="7" width="13.42578125" style="1" customWidth="1"/>
    <col min="8" max="8" width="10.42578125" style="2" customWidth="1"/>
    <col min="9" max="9" width="0" hidden="1" customWidth="1"/>
  </cols>
  <sheetData>
    <row r="1" spans="1:9">
      <c r="G1" s="1" t="s">
        <v>41</v>
      </c>
    </row>
    <row r="2" spans="1:9" ht="17.25" customHeight="1">
      <c r="A2" s="40" t="s">
        <v>40</v>
      </c>
      <c r="B2" s="40"/>
      <c r="C2" s="40"/>
      <c r="D2" s="40"/>
      <c r="E2" s="40"/>
      <c r="F2" s="40"/>
      <c r="G2" s="40"/>
      <c r="H2" s="40"/>
    </row>
    <row r="3" spans="1:9" ht="21" customHeight="1">
      <c r="A3" s="41"/>
      <c r="B3" s="41"/>
      <c r="C3" s="41"/>
      <c r="D3" s="41"/>
      <c r="E3" s="41"/>
      <c r="F3" s="41"/>
      <c r="G3" s="41"/>
      <c r="H3" s="41"/>
    </row>
    <row r="4" spans="1:9" ht="21" customHeight="1">
      <c r="A4" s="15"/>
      <c r="B4" s="15"/>
      <c r="C4" s="15"/>
      <c r="D4" s="15"/>
      <c r="E4" s="15"/>
      <c r="F4" s="15"/>
      <c r="G4" s="15"/>
      <c r="H4" s="15"/>
    </row>
    <row r="5" spans="1:9" s="18" customFormat="1" ht="17.25" customHeight="1">
      <c r="A5" s="44" t="s">
        <v>31</v>
      </c>
      <c r="B5" s="44"/>
      <c r="C5" s="44"/>
      <c r="D5" s="44"/>
      <c r="E5" s="44"/>
      <c r="F5" s="44"/>
      <c r="G5" s="44"/>
      <c r="H5" s="44"/>
    </row>
    <row r="6" spans="1:9" s="18" customFormat="1" ht="19.5" customHeight="1">
      <c r="A6" s="44" t="s">
        <v>25</v>
      </c>
      <c r="B6" s="44"/>
      <c r="C6" s="44"/>
      <c r="D6" s="44"/>
      <c r="E6" s="44"/>
      <c r="F6" s="44"/>
      <c r="G6" s="44"/>
      <c r="H6" s="44"/>
    </row>
    <row r="7" spans="1:9" ht="15.75" customHeight="1">
      <c r="A7" s="37" t="s">
        <v>0</v>
      </c>
      <c r="B7" s="37"/>
      <c r="C7" s="51" t="s">
        <v>1</v>
      </c>
      <c r="D7" s="37" t="s">
        <v>2</v>
      </c>
      <c r="E7" s="37" t="s">
        <v>3</v>
      </c>
      <c r="F7" s="39" t="s">
        <v>4</v>
      </c>
      <c r="G7" s="39" t="s">
        <v>5</v>
      </c>
      <c r="H7" s="38" t="s">
        <v>6</v>
      </c>
      <c r="I7">
        <v>100</v>
      </c>
    </row>
    <row r="8" spans="1:9" ht="8.25" customHeight="1">
      <c r="A8" s="37"/>
      <c r="B8" s="37"/>
      <c r="C8" s="51"/>
      <c r="D8" s="37"/>
      <c r="E8" s="37"/>
      <c r="F8" s="39"/>
      <c r="G8" s="39"/>
      <c r="H8" s="38"/>
    </row>
    <row r="9" spans="1:9" ht="15.75">
      <c r="A9" s="45" t="s">
        <v>35</v>
      </c>
      <c r="B9" s="30"/>
      <c r="C9" s="30"/>
      <c r="D9" s="30"/>
      <c r="E9" s="30"/>
      <c r="F9" s="9">
        <v>0</v>
      </c>
      <c r="G9" s="9">
        <f>SUM(G10+G11-G12)</f>
        <v>872.24000000000524</v>
      </c>
      <c r="H9" s="10"/>
    </row>
    <row r="10" spans="1:9" ht="15.75">
      <c r="A10" s="42"/>
      <c r="B10" s="43"/>
      <c r="C10" s="13"/>
      <c r="D10" s="13"/>
      <c r="E10" s="13" t="s">
        <v>7</v>
      </c>
      <c r="F10" s="5"/>
      <c r="G10" s="5">
        <v>32885.15</v>
      </c>
      <c r="H10" s="6"/>
    </row>
    <row r="11" spans="1:9" ht="15.75">
      <c r="A11" s="30"/>
      <c r="B11" s="30"/>
      <c r="C11" s="3"/>
      <c r="D11" s="3"/>
      <c r="E11" s="3" t="s">
        <v>8</v>
      </c>
      <c r="F11" s="5"/>
      <c r="G11" s="5">
        <v>25455.48</v>
      </c>
      <c r="H11" s="6"/>
    </row>
    <row r="12" spans="1:9" ht="15.75">
      <c r="A12" s="30"/>
      <c r="B12" s="30"/>
      <c r="C12" s="3"/>
      <c r="D12" s="3"/>
      <c r="E12" s="3" t="s">
        <v>9</v>
      </c>
      <c r="F12" s="5"/>
      <c r="G12" s="5">
        <v>57468.39</v>
      </c>
      <c r="H12" s="6"/>
    </row>
    <row r="13" spans="1:9" s="18" customFormat="1" ht="15.75">
      <c r="A13" s="46" t="s">
        <v>24</v>
      </c>
      <c r="B13" s="47"/>
      <c r="C13" s="47"/>
      <c r="D13" s="47"/>
      <c r="E13" s="48"/>
      <c r="F13" s="9">
        <f>SUM(F14:F17)</f>
        <v>716700</v>
      </c>
      <c r="G13" s="9">
        <f>SUM(G14:G17)</f>
        <v>694401.69000000006</v>
      </c>
      <c r="H13" s="10">
        <f>(G13*$I$7)/F13</f>
        <v>96.88875261615739</v>
      </c>
    </row>
    <row r="14" spans="1:9" ht="31.5">
      <c r="A14" s="42"/>
      <c r="B14" s="43"/>
      <c r="C14" s="13"/>
      <c r="D14" s="20" t="s">
        <v>36</v>
      </c>
      <c r="E14" s="13" t="s">
        <v>37</v>
      </c>
      <c r="F14" s="28">
        <v>2400</v>
      </c>
      <c r="G14" s="28">
        <v>1090.4000000000001</v>
      </c>
      <c r="H14" s="29">
        <f>(G14*$I$7)/F14</f>
        <v>45.433333333333337</v>
      </c>
    </row>
    <row r="15" spans="1:9" ht="15.75">
      <c r="A15" s="30"/>
      <c r="B15" s="30"/>
      <c r="C15" s="3"/>
      <c r="D15" s="20" t="s">
        <v>27</v>
      </c>
      <c r="E15" s="3" t="s">
        <v>10</v>
      </c>
      <c r="F15" s="28">
        <v>711200</v>
      </c>
      <c r="G15" s="28">
        <v>688425.54</v>
      </c>
      <c r="H15" s="29">
        <f t="shared" ref="H15:H16" si="0">(G15*$I$7)/F15</f>
        <v>96.797741844769405</v>
      </c>
    </row>
    <row r="16" spans="1:9" ht="15.75">
      <c r="A16" s="30"/>
      <c r="B16" s="30"/>
      <c r="C16" s="3"/>
      <c r="D16" s="20" t="s">
        <v>28</v>
      </c>
      <c r="E16" s="3" t="s">
        <v>11</v>
      </c>
      <c r="F16" s="28">
        <v>3000</v>
      </c>
      <c r="G16" s="28">
        <v>1444.75</v>
      </c>
      <c r="H16" s="29">
        <f t="shared" si="0"/>
        <v>48.158333333333331</v>
      </c>
    </row>
    <row r="17" spans="1:8" ht="15.75">
      <c r="A17" s="30"/>
      <c r="B17" s="30"/>
      <c r="C17" s="3"/>
      <c r="D17" s="20" t="s">
        <v>29</v>
      </c>
      <c r="E17" s="3" t="s">
        <v>38</v>
      </c>
      <c r="F17" s="28">
        <v>100</v>
      </c>
      <c r="G17" s="28">
        <v>3441</v>
      </c>
      <c r="H17" s="29">
        <v>0</v>
      </c>
    </row>
    <row r="18" spans="1:8" ht="15.75">
      <c r="A18" s="49" t="s">
        <v>26</v>
      </c>
      <c r="B18" s="50"/>
      <c r="C18" s="50"/>
      <c r="D18" s="50"/>
      <c r="E18" s="50"/>
      <c r="F18" s="9">
        <f>SUM(F19:F34)</f>
        <v>716700</v>
      </c>
      <c r="G18" s="9">
        <f>SUM(G19:G34)</f>
        <v>672977.99</v>
      </c>
      <c r="H18" s="10">
        <f t="shared" ref="H18:H19" si="1">(G18*$I$7)/F18</f>
        <v>93.899538161015769</v>
      </c>
    </row>
    <row r="19" spans="1:8" ht="19.5" customHeight="1">
      <c r="A19" s="42"/>
      <c r="B19" s="43"/>
      <c r="C19" s="13"/>
      <c r="D19" s="14">
        <v>3020</v>
      </c>
      <c r="E19" s="13" t="s">
        <v>12</v>
      </c>
      <c r="F19" s="5">
        <v>6150</v>
      </c>
      <c r="G19" s="5">
        <v>5173.7700000000004</v>
      </c>
      <c r="H19" s="6">
        <f t="shared" si="1"/>
        <v>84.126341463414647</v>
      </c>
    </row>
    <row r="20" spans="1:8" ht="21" customHeight="1">
      <c r="A20" s="30"/>
      <c r="B20" s="30"/>
      <c r="C20" s="3"/>
      <c r="D20" s="4">
        <v>4010</v>
      </c>
      <c r="E20" s="3" t="s">
        <v>13</v>
      </c>
      <c r="F20" s="5">
        <v>281200</v>
      </c>
      <c r="G20" s="5">
        <v>278411.45</v>
      </c>
      <c r="H20" s="6">
        <f t="shared" ref="H20:H34" si="2">(G20*$I$7)/F20</f>
        <v>99.008339260312951</v>
      </c>
    </row>
    <row r="21" spans="1:8" ht="15.75">
      <c r="A21" s="36"/>
      <c r="B21" s="36"/>
      <c r="C21" s="4"/>
      <c r="D21" s="4">
        <v>4040</v>
      </c>
      <c r="E21" s="19" t="s">
        <v>14</v>
      </c>
      <c r="F21" s="7">
        <v>23600</v>
      </c>
      <c r="G21" s="5">
        <v>23012.81</v>
      </c>
      <c r="H21" s="6">
        <f t="shared" si="2"/>
        <v>97.511906779661018</v>
      </c>
    </row>
    <row r="22" spans="1:8" ht="21" customHeight="1">
      <c r="A22" s="30"/>
      <c r="B22" s="30"/>
      <c r="C22" s="3"/>
      <c r="D22" s="4">
        <v>4110</v>
      </c>
      <c r="E22" s="3" t="s">
        <v>15</v>
      </c>
      <c r="F22" s="5">
        <v>55800</v>
      </c>
      <c r="G22" s="5">
        <v>54366.400000000001</v>
      </c>
      <c r="H22" s="6">
        <f t="shared" si="2"/>
        <v>97.430824372759858</v>
      </c>
    </row>
    <row r="23" spans="1:8" ht="15.75">
      <c r="A23" s="30"/>
      <c r="B23" s="30"/>
      <c r="C23" s="3"/>
      <c r="D23" s="4">
        <v>4120</v>
      </c>
      <c r="E23" s="3" t="s">
        <v>16</v>
      </c>
      <c r="F23" s="5">
        <v>6600</v>
      </c>
      <c r="G23" s="5">
        <v>6195.02</v>
      </c>
      <c r="H23" s="6">
        <f t="shared" si="2"/>
        <v>93.86393939393939</v>
      </c>
    </row>
    <row r="24" spans="1:8" ht="18" customHeight="1">
      <c r="A24" s="30"/>
      <c r="B24" s="30"/>
      <c r="C24" s="3"/>
      <c r="D24" s="4">
        <v>4210</v>
      </c>
      <c r="E24" s="3" t="s">
        <v>17</v>
      </c>
      <c r="F24" s="5">
        <v>79003</v>
      </c>
      <c r="G24" s="5">
        <v>66301.100000000006</v>
      </c>
      <c r="H24" s="6">
        <f t="shared" si="2"/>
        <v>83.922256116856332</v>
      </c>
    </row>
    <row r="25" spans="1:8" ht="18.75" customHeight="1">
      <c r="A25" s="30"/>
      <c r="B25" s="30"/>
      <c r="C25" s="3"/>
      <c r="D25" s="4">
        <v>4260</v>
      </c>
      <c r="E25" s="3" t="s">
        <v>18</v>
      </c>
      <c r="F25" s="5">
        <v>95400</v>
      </c>
      <c r="G25" s="5">
        <v>95164.35</v>
      </c>
      <c r="H25" s="6">
        <f t="shared" si="2"/>
        <v>99.752987421383651</v>
      </c>
    </row>
    <row r="26" spans="1:8" ht="23.25" customHeight="1">
      <c r="A26" s="30"/>
      <c r="B26" s="30"/>
      <c r="C26" s="3"/>
      <c r="D26" s="4">
        <v>4270</v>
      </c>
      <c r="E26" s="3" t="s">
        <v>19</v>
      </c>
      <c r="F26" s="5">
        <v>43075</v>
      </c>
      <c r="G26" s="5">
        <v>41782.39</v>
      </c>
      <c r="H26" s="6">
        <f t="shared" si="2"/>
        <v>96.999164248403943</v>
      </c>
    </row>
    <row r="27" spans="1:8" ht="23.25" customHeight="1">
      <c r="A27" s="21"/>
      <c r="B27" s="21"/>
      <c r="C27" s="21"/>
      <c r="D27" s="22">
        <v>4280</v>
      </c>
      <c r="E27" s="21" t="s">
        <v>32</v>
      </c>
      <c r="F27" s="5">
        <v>70</v>
      </c>
      <c r="G27" s="5">
        <v>70</v>
      </c>
      <c r="H27" s="6">
        <v>100</v>
      </c>
    </row>
    <row r="28" spans="1:8" ht="18" customHeight="1">
      <c r="A28" s="30"/>
      <c r="B28" s="30"/>
      <c r="C28" s="3"/>
      <c r="D28" s="4">
        <v>4300</v>
      </c>
      <c r="E28" s="3" t="s">
        <v>20</v>
      </c>
      <c r="F28" s="5">
        <v>81502</v>
      </c>
      <c r="G28" s="5">
        <v>65760.08</v>
      </c>
      <c r="H28" s="6">
        <f t="shared" si="2"/>
        <v>80.685234718166427</v>
      </c>
    </row>
    <row r="29" spans="1:8" ht="38.25" customHeight="1">
      <c r="A29" s="30"/>
      <c r="B29" s="30"/>
      <c r="C29" s="3"/>
      <c r="D29" s="4">
        <v>4360</v>
      </c>
      <c r="E29" s="21" t="s">
        <v>33</v>
      </c>
      <c r="F29" s="5">
        <v>4060</v>
      </c>
      <c r="G29" s="5">
        <v>3815.62</v>
      </c>
      <c r="H29" s="6">
        <f t="shared" si="2"/>
        <v>93.980788177339903</v>
      </c>
    </row>
    <row r="30" spans="1:8" ht="22.5" customHeight="1">
      <c r="A30" s="30"/>
      <c r="B30" s="30"/>
      <c r="C30" s="3"/>
      <c r="D30" s="4">
        <v>4410</v>
      </c>
      <c r="E30" s="3" t="s">
        <v>21</v>
      </c>
      <c r="F30" s="5">
        <v>2550</v>
      </c>
      <c r="G30" s="5">
        <v>2147.08</v>
      </c>
      <c r="H30" s="6">
        <f t="shared" si="2"/>
        <v>84.199215686274513</v>
      </c>
    </row>
    <row r="31" spans="1:8" ht="15.75">
      <c r="A31" s="30"/>
      <c r="B31" s="30"/>
      <c r="C31" s="3"/>
      <c r="D31" s="4">
        <v>4430</v>
      </c>
      <c r="E31" s="3" t="s">
        <v>22</v>
      </c>
      <c r="F31" s="5">
        <v>27500</v>
      </c>
      <c r="G31" s="5">
        <v>21632</v>
      </c>
      <c r="H31" s="6">
        <f t="shared" si="2"/>
        <v>78.661818181818177</v>
      </c>
    </row>
    <row r="32" spans="1:8" ht="31.5">
      <c r="A32" s="35"/>
      <c r="B32" s="35"/>
      <c r="C32" s="3"/>
      <c r="D32" s="4">
        <v>4440</v>
      </c>
      <c r="E32" s="13" t="s">
        <v>30</v>
      </c>
      <c r="F32" s="5">
        <v>7950</v>
      </c>
      <c r="G32" s="5">
        <v>7943.92</v>
      </c>
      <c r="H32" s="6">
        <f t="shared" si="2"/>
        <v>99.923522012578616</v>
      </c>
    </row>
    <row r="33" spans="1:8" ht="31.5">
      <c r="A33" s="17"/>
      <c r="B33" s="16"/>
      <c r="C33" s="16"/>
      <c r="D33" s="12">
        <v>4520</v>
      </c>
      <c r="E33" s="11" t="s">
        <v>34</v>
      </c>
      <c r="F33" s="5">
        <v>240</v>
      </c>
      <c r="G33" s="5">
        <v>240</v>
      </c>
      <c r="H33" s="6">
        <f t="shared" si="2"/>
        <v>100</v>
      </c>
    </row>
    <row r="34" spans="1:8" ht="31.5">
      <c r="A34" s="26"/>
      <c r="B34" s="27"/>
      <c r="C34" s="23"/>
      <c r="D34" s="25">
        <v>4700</v>
      </c>
      <c r="E34" s="24" t="s">
        <v>23</v>
      </c>
      <c r="F34" s="5">
        <v>2000</v>
      </c>
      <c r="G34" s="5">
        <v>962</v>
      </c>
      <c r="H34" s="6">
        <f t="shared" si="2"/>
        <v>48.1</v>
      </c>
    </row>
    <row r="35" spans="1:8" ht="15.75">
      <c r="A35" s="32" t="s">
        <v>39</v>
      </c>
      <c r="B35" s="33"/>
      <c r="C35" s="33"/>
      <c r="D35" s="33"/>
      <c r="E35" s="34"/>
      <c r="F35" s="9">
        <v>0</v>
      </c>
      <c r="G35" s="9">
        <f>SUM(G36+G37-G38)</f>
        <v>19412.940000000002</v>
      </c>
      <c r="H35" s="10"/>
    </row>
    <row r="36" spans="1:8" ht="15.75">
      <c r="A36" s="3"/>
      <c r="B36" s="31"/>
      <c r="C36" s="31"/>
      <c r="D36" s="8"/>
      <c r="E36" s="3" t="s">
        <v>7</v>
      </c>
      <c r="F36" s="5"/>
      <c r="G36" s="5">
        <v>59760.13</v>
      </c>
      <c r="H36" s="6"/>
    </row>
    <row r="37" spans="1:8" ht="15.75">
      <c r="A37" s="3"/>
      <c r="B37" s="31"/>
      <c r="C37" s="31"/>
      <c r="D37" s="8"/>
      <c r="E37" s="3" t="s">
        <v>8</v>
      </c>
      <c r="F37" s="5"/>
      <c r="G37" s="5">
        <v>42111.49</v>
      </c>
      <c r="H37" s="6"/>
    </row>
    <row r="38" spans="1:8" ht="15.75">
      <c r="A38" s="3"/>
      <c r="B38" s="31"/>
      <c r="C38" s="31"/>
      <c r="D38" s="8"/>
      <c r="E38" s="3" t="s">
        <v>9</v>
      </c>
      <c r="F38" s="5"/>
      <c r="G38" s="5">
        <v>82458.679999999993</v>
      </c>
      <c r="H38" s="6"/>
    </row>
  </sheetData>
  <mergeCells count="37">
    <mergeCell ref="A14:B14"/>
    <mergeCell ref="A19:B19"/>
    <mergeCell ref="A10:B10"/>
    <mergeCell ref="A5:H5"/>
    <mergeCell ref="A6:H6"/>
    <mergeCell ref="A9:E9"/>
    <mergeCell ref="A11:B11"/>
    <mergeCell ref="A12:B12"/>
    <mergeCell ref="A13:E13"/>
    <mergeCell ref="A15:B15"/>
    <mergeCell ref="A16:B16"/>
    <mergeCell ref="A17:B17"/>
    <mergeCell ref="A18:E18"/>
    <mergeCell ref="A7:B8"/>
    <mergeCell ref="C7:C8"/>
    <mergeCell ref="D7:D8"/>
    <mergeCell ref="E7:E8"/>
    <mergeCell ref="H7:H8"/>
    <mergeCell ref="F7:F8"/>
    <mergeCell ref="G7:G8"/>
    <mergeCell ref="A2:H3"/>
    <mergeCell ref="A26:B26"/>
    <mergeCell ref="A20:B20"/>
    <mergeCell ref="A21:B21"/>
    <mergeCell ref="A22:B22"/>
    <mergeCell ref="A23:B23"/>
    <mergeCell ref="A24:B24"/>
    <mergeCell ref="A25:B25"/>
    <mergeCell ref="A28:B28"/>
    <mergeCell ref="A29:B29"/>
    <mergeCell ref="B38:C38"/>
    <mergeCell ref="A35:E35"/>
    <mergeCell ref="B36:C36"/>
    <mergeCell ref="A30:B30"/>
    <mergeCell ref="A31:B31"/>
    <mergeCell ref="A32:B32"/>
    <mergeCell ref="B37:C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2018-03-30T08:26:01Z</dcterms:modified>
</cp:coreProperties>
</file>